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2" windowWidth="15576" windowHeight="9780"/>
  </bookViews>
  <sheets>
    <sheet name="Absorptionsspektrum" sheetId="1" r:id="rId1"/>
    <sheet name="Extinktion " sheetId="4" r:id="rId2"/>
  </sheets>
  <calcPr calcId="125725"/>
</workbook>
</file>

<file path=xl/calcChain.xml><?xml version="1.0" encoding="utf-8"?>
<calcChain xmlns="http://schemas.openxmlformats.org/spreadsheetml/2006/main">
  <c r="C17" i="1"/>
  <c r="C18"/>
  <c r="D18" s="1"/>
  <c r="C19"/>
  <c r="C20"/>
  <c r="C21"/>
  <c r="C22"/>
  <c r="C2"/>
  <c r="C3"/>
  <c r="C4"/>
  <c r="C5"/>
  <c r="C6"/>
  <c r="C7"/>
  <c r="C8"/>
  <c r="C9"/>
  <c r="C10"/>
  <c r="C11"/>
  <c r="C12"/>
  <c r="C13"/>
  <c r="C14"/>
  <c r="C15"/>
  <c r="C16"/>
  <c r="D16" s="1"/>
  <c r="D2"/>
  <c r="C15" i="4"/>
  <c r="A4"/>
  <c r="A5"/>
  <c r="A6"/>
  <c r="A3"/>
  <c r="D4" i="1"/>
  <c r="D5"/>
  <c r="D6"/>
  <c r="D7"/>
  <c r="D8"/>
  <c r="D9"/>
  <c r="D10"/>
  <c r="D11"/>
  <c r="D12"/>
  <c r="D13"/>
  <c r="D14"/>
  <c r="D15"/>
  <c r="D17"/>
  <c r="D19"/>
  <c r="D20"/>
  <c r="D21"/>
  <c r="D22"/>
  <c r="D3"/>
</calcChain>
</file>

<file path=xl/sharedStrings.xml><?xml version="1.0" encoding="utf-8"?>
<sst xmlns="http://schemas.openxmlformats.org/spreadsheetml/2006/main" count="11" uniqueCount="10">
  <si>
    <t>Absorption</t>
  </si>
  <si>
    <t>Wellenlänge</t>
  </si>
  <si>
    <t>Konzentration</t>
  </si>
  <si>
    <t>Extinktion</t>
  </si>
  <si>
    <t>Transmission</t>
  </si>
  <si>
    <t>ß in mg/L</t>
  </si>
  <si>
    <t>c</t>
  </si>
  <si>
    <t>in μmol/L</t>
  </si>
  <si>
    <t xml:space="preserve">Extinktionskoeffizient ε = </t>
  </si>
  <si>
    <r>
      <rPr>
        <sz val="11"/>
        <color theme="1"/>
        <rFont val="Calibri"/>
        <family val="2"/>
        <scheme val="minor"/>
      </rPr>
      <t>molare Masse</t>
    </r>
    <r>
      <rPr>
        <i/>
        <sz val="11"/>
        <color theme="1"/>
        <rFont val="Calibri"/>
        <family val="2"/>
        <scheme val="minor"/>
      </rPr>
      <t xml:space="preserve"> M =</t>
    </r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</si>
</sst>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0.0%"/>
    <numFmt numFmtId="166" formatCode="0_\&quot;g/mol&quot;"/>
    <numFmt numFmtId="167" formatCode="0.000_\&quot;L/μmol&quot;"/>
    <numFmt numFmtId="169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3" borderId="1" xfId="0" applyNumberFormat="1" applyFont="1" applyFill="1" applyBorder="1"/>
    <xf numFmtId="164" fontId="0" fillId="3" borderId="2" xfId="0" applyNumberFormat="1" applyFont="1" applyFill="1" applyBorder="1"/>
    <xf numFmtId="164" fontId="0" fillId="2" borderId="2" xfId="0" applyNumberFormat="1" applyFont="1" applyFill="1" applyBorder="1"/>
    <xf numFmtId="164" fontId="0" fillId="2" borderId="3" xfId="0" applyNumberFormat="1" applyFont="1" applyFill="1" applyBorder="1"/>
    <xf numFmtId="165" fontId="0" fillId="0" borderId="0" xfId="1" applyNumberFormat="1" applyFont="1"/>
    <xf numFmtId="165" fontId="2" fillId="0" borderId="0" xfId="1" applyNumberFormat="1" applyFont="1"/>
    <xf numFmtId="166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right"/>
    </xf>
    <xf numFmtId="0" fontId="0" fillId="0" borderId="0" xfId="0" applyNumberFormat="1" applyAlignment="1">
      <alignment horizontal="center"/>
    </xf>
    <xf numFmtId="1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left"/>
    </xf>
    <xf numFmtId="169" fontId="0" fillId="0" borderId="0" xfId="0" applyNumberFormat="1"/>
    <xf numFmtId="169" fontId="0" fillId="3" borderId="0" xfId="0" applyNumberFormat="1" applyFont="1" applyFill="1" applyBorder="1"/>
  </cellXfs>
  <cellStyles count="2">
    <cellStyle name="Prozent" xfId="1" builtinId="5"/>
    <cellStyle name="Standard" xfId="0" builtinId="0"/>
  </cellStyles>
  <dxfs count="7">
    <dxf>
      <numFmt numFmtId="169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numFmt numFmtId="0" formatCode="General"/>
      <alignment horizontal="left" vertical="bottom" textRotation="0" wrapText="0" indent="0" relativeIndent="255" justifyLastLine="0" shrinkToFit="0" mergeCell="0" readingOrder="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7321529403419231"/>
          <c:y val="8.0768457201991231E-2"/>
          <c:w val="0.77848639190371449"/>
          <c:h val="0.72487294643725086"/>
        </c:manualLayout>
      </c:layout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Absorptionsspektrum!$A$2:$A$22</c:f>
              <c:numCache>
                <c:formatCode>General</c:formatCode>
                <c:ptCount val="21"/>
                <c:pt idx="0">
                  <c:v>450</c:v>
                </c:pt>
                <c:pt idx="1">
                  <c:v>460</c:v>
                </c:pt>
                <c:pt idx="2">
                  <c:v>470</c:v>
                </c:pt>
                <c:pt idx="3">
                  <c:v>480</c:v>
                </c:pt>
                <c:pt idx="4">
                  <c:v>490</c:v>
                </c:pt>
                <c:pt idx="5">
                  <c:v>500</c:v>
                </c:pt>
                <c:pt idx="6">
                  <c:v>510</c:v>
                </c:pt>
                <c:pt idx="7">
                  <c:v>520</c:v>
                </c:pt>
                <c:pt idx="8">
                  <c:v>530</c:v>
                </c:pt>
                <c:pt idx="9">
                  <c:v>540</c:v>
                </c:pt>
                <c:pt idx="10">
                  <c:v>550</c:v>
                </c:pt>
                <c:pt idx="11">
                  <c:v>560</c:v>
                </c:pt>
                <c:pt idx="12">
                  <c:v>570</c:v>
                </c:pt>
                <c:pt idx="13">
                  <c:v>580</c:v>
                </c:pt>
                <c:pt idx="14">
                  <c:v>590</c:v>
                </c:pt>
                <c:pt idx="15">
                  <c:v>600</c:v>
                </c:pt>
                <c:pt idx="16">
                  <c:v>610</c:v>
                </c:pt>
                <c:pt idx="17">
                  <c:v>620</c:v>
                </c:pt>
                <c:pt idx="18">
                  <c:v>630</c:v>
                </c:pt>
                <c:pt idx="19">
                  <c:v>640</c:v>
                </c:pt>
                <c:pt idx="20">
                  <c:v>650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1"/>
          <c:order val="1"/>
          <c:marker>
            <c:symbol val="none"/>
          </c:marker>
          <c:dPt>
            <c:idx val="8"/>
            <c:marker>
              <c:symbol val="auto"/>
            </c:marker>
          </c:dPt>
          <c:xVal>
            <c:numRef>
              <c:f>Absorptionsspektrum!$A$2:$A$22</c:f>
              <c:numCache>
                <c:formatCode>General</c:formatCode>
                <c:ptCount val="21"/>
                <c:pt idx="0">
                  <c:v>450</c:v>
                </c:pt>
                <c:pt idx="1">
                  <c:v>460</c:v>
                </c:pt>
                <c:pt idx="2">
                  <c:v>470</c:v>
                </c:pt>
                <c:pt idx="3">
                  <c:v>480</c:v>
                </c:pt>
                <c:pt idx="4">
                  <c:v>490</c:v>
                </c:pt>
                <c:pt idx="5">
                  <c:v>500</c:v>
                </c:pt>
                <c:pt idx="6">
                  <c:v>510</c:v>
                </c:pt>
                <c:pt idx="7">
                  <c:v>520</c:v>
                </c:pt>
                <c:pt idx="8">
                  <c:v>530</c:v>
                </c:pt>
                <c:pt idx="9">
                  <c:v>540</c:v>
                </c:pt>
                <c:pt idx="10">
                  <c:v>550</c:v>
                </c:pt>
                <c:pt idx="11">
                  <c:v>560</c:v>
                </c:pt>
                <c:pt idx="12">
                  <c:v>570</c:v>
                </c:pt>
                <c:pt idx="13">
                  <c:v>580</c:v>
                </c:pt>
                <c:pt idx="14">
                  <c:v>590</c:v>
                </c:pt>
                <c:pt idx="15">
                  <c:v>600</c:v>
                </c:pt>
                <c:pt idx="16">
                  <c:v>610</c:v>
                </c:pt>
                <c:pt idx="17">
                  <c:v>620</c:v>
                </c:pt>
                <c:pt idx="18">
                  <c:v>630</c:v>
                </c:pt>
                <c:pt idx="19">
                  <c:v>640</c:v>
                </c:pt>
                <c:pt idx="20">
                  <c:v>650</c:v>
                </c:pt>
              </c:numCache>
            </c:numRef>
          </c:xVal>
          <c:yVal>
            <c:numRef>
              <c:f>Absorptionsspektrum!$D$2:$D$22</c:f>
              <c:numCache>
                <c:formatCode>0.0%</c:formatCode>
                <c:ptCount val="21"/>
                <c:pt idx="0">
                  <c:v>2.2999361774466154E-3</c:v>
                </c:pt>
                <c:pt idx="1">
                  <c:v>4.5945826484731223E-3</c:v>
                </c:pt>
                <c:pt idx="2">
                  <c:v>6.8839515790662942E-3</c:v>
                </c:pt>
                <c:pt idx="3">
                  <c:v>9.1680551072325089E-3</c:v>
                </c:pt>
                <c:pt idx="4">
                  <c:v>1.1446905343061253E-2</c:v>
                </c:pt>
                <c:pt idx="5">
                  <c:v>1.3720514368789627E-2</c:v>
                </c:pt>
                <c:pt idx="6">
                  <c:v>1.598889423886618E-2</c:v>
                </c:pt>
                <c:pt idx="7">
                  <c:v>1.825205698001553E-2</c:v>
                </c:pt>
                <c:pt idx="8">
                  <c:v>2.0510014591301085E-2</c:v>
                </c:pt>
                <c:pt idx="9">
                  <c:v>2.276277904418933E-2</c:v>
                </c:pt>
                <c:pt idx="10">
                  <c:v>2.5010362282613108E-2</c:v>
                </c:pt>
                <c:pt idx="11">
                  <c:v>2.7252776223034902E-2</c:v>
                </c:pt>
                <c:pt idx="12">
                  <c:v>2.9490032754510231E-2</c:v>
                </c:pt>
                <c:pt idx="13">
                  <c:v>3.1722143738750819E-2</c:v>
                </c:pt>
                <c:pt idx="14">
                  <c:v>0.78422555908473335</c:v>
                </c:pt>
                <c:pt idx="15">
                  <c:v>0</c:v>
                </c:pt>
                <c:pt idx="16">
                  <c:v>0.683772233983162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Absorptionsspektrum!$D$1:$D$1</c:f>
              <c:strCache>
                <c:ptCount val="1"/>
                <c:pt idx="0">
                  <c:v>Absorption</c:v>
                </c:pt>
              </c:strCache>
            </c:strRef>
          </c:tx>
          <c:marker>
            <c:symbol val="none"/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axId val="66708608"/>
        <c:axId val="66710144"/>
      </c:scatterChart>
      <c:valAx>
        <c:axId val="66708608"/>
        <c:scaling>
          <c:orientation val="minMax"/>
          <c:max val="650"/>
          <c:min val="450"/>
        </c:scaling>
        <c:axPos val="b"/>
        <c:numFmt formatCode="#,##0" sourceLinked="0"/>
        <c:tickLblPos val="nextTo"/>
        <c:txPr>
          <a:bodyPr/>
          <a:lstStyle/>
          <a:p>
            <a:pPr>
              <a:defRPr sz="1400"/>
            </a:pPr>
            <a:endParaRPr lang="de-DE"/>
          </a:p>
        </c:txPr>
        <c:crossAx val="66710144"/>
        <c:crossesAt val="0"/>
        <c:crossBetween val="midCat"/>
      </c:valAx>
      <c:valAx>
        <c:axId val="66710144"/>
        <c:scaling>
          <c:orientation val="minMax"/>
          <c:max val="0.8"/>
          <c:min val="0"/>
        </c:scaling>
        <c:axPos val="l"/>
        <c:majorGridlines/>
        <c:numFmt formatCode="0%" sourceLinked="0"/>
        <c:tickLblPos val="nextTo"/>
        <c:txPr>
          <a:bodyPr/>
          <a:lstStyle/>
          <a:p>
            <a:pPr>
              <a:defRPr sz="1400"/>
            </a:pPr>
            <a:endParaRPr lang="de-DE"/>
          </a:p>
        </c:txPr>
        <c:crossAx val="66708608"/>
        <c:crosses val="autoZero"/>
        <c:crossBetween val="midCat"/>
        <c:majorUnit val="0.1"/>
        <c:minorUnit val="4.0000000000000105E-3"/>
      </c:valAx>
      <c:spPr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 sz="1800" b="1"/>
              <a:t>Extinktion von Kristallviolett</a:t>
            </a:r>
            <a:r>
              <a:rPr lang="de-DE" sz="1800" b="1" baseline="0"/>
              <a:t> bei </a:t>
            </a:r>
            <a:r>
              <a:rPr lang="el-GR" sz="1800" b="1" baseline="0"/>
              <a:t>λ</a:t>
            </a:r>
            <a:r>
              <a:rPr lang="de-DE" sz="1800" b="1" baseline="0"/>
              <a:t> = 590 nm</a:t>
            </a:r>
            <a:endParaRPr lang="de-DE"/>
          </a:p>
        </c:rich>
      </c:tx>
      <c:layout>
        <c:manualLayout>
          <c:xMode val="edge"/>
          <c:yMode val="edge"/>
          <c:x val="0.19626219854998533"/>
          <c:y val="1.9157088122605363E-2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'Extinktion '!$C$1</c:f>
              <c:strCache>
                <c:ptCount val="1"/>
                <c:pt idx="0">
                  <c:v>Extinktion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38100">
                <a:solidFill>
                  <a:srgbClr val="FF0000"/>
                </a:solidFill>
              </a:ln>
            </c:spPr>
            <c:trendlineType val="linear"/>
            <c:intercept val="0"/>
          </c:trendline>
          <c:trendline>
            <c:trendlineType val="linear"/>
            <c:intercept val="0"/>
          </c:trendline>
          <c:xVal>
            <c:numRef>
              <c:f>'Extinktion '!$B$3:$B$6</c:f>
              <c:numCache>
                <c:formatCode>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</c:numCache>
            </c:numRef>
          </c:xVal>
          <c:yVal>
            <c:numRef>
              <c:f>'Extinktion '!$C$3:$C$6</c:f>
              <c:numCache>
                <c:formatCode>#,##0.000</c:formatCode>
                <c:ptCount val="4"/>
                <c:pt idx="0">
                  <c:v>0</c:v>
                </c:pt>
                <c:pt idx="1">
                  <c:v>0.45839999999999997</c:v>
                </c:pt>
                <c:pt idx="2">
                  <c:v>1.0129999999999999</c:v>
                </c:pt>
                <c:pt idx="3">
                  <c:v>2.0449999999999999</c:v>
                </c:pt>
              </c:numCache>
            </c:numRef>
          </c:yVal>
        </c:ser>
        <c:axId val="67094400"/>
        <c:axId val="69005312"/>
      </c:scatterChart>
      <c:valAx>
        <c:axId val="67094400"/>
        <c:scaling>
          <c:orientation val="minMax"/>
          <c:min val="0"/>
        </c:scaling>
        <c:axPos val="b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800" b="1" i="0" baseline="0"/>
                  <a:t>Stoffmengenkonzentration </a:t>
                </a:r>
                <a:r>
                  <a:rPr lang="de-DE" sz="1800" b="1" i="1" baseline="0"/>
                  <a:t>c</a:t>
                </a:r>
                <a:r>
                  <a:rPr lang="de-DE" sz="1800" b="1" i="0" baseline="0"/>
                  <a:t> in </a:t>
                </a:r>
                <a:r>
                  <a:rPr lang="el-GR" sz="1800" b="1" i="0" baseline="0"/>
                  <a:t>μ</a:t>
                </a:r>
                <a:r>
                  <a:rPr lang="de-DE" sz="1800" b="1" i="0" baseline="0"/>
                  <a:t>mol/L</a:t>
                </a: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rich>
          </c:tx>
          <c:layout>
            <c:manualLayout>
              <c:xMode val="edge"/>
              <c:yMode val="edge"/>
              <c:x val="0.36072026283549086"/>
              <c:y val="0.86814449917898273"/>
            </c:manualLayout>
          </c:layout>
        </c:title>
        <c:numFmt formatCode="0" sourceLinked="1"/>
        <c:tickLblPos val="nextTo"/>
        <c:crossAx val="69005312"/>
        <c:crosses val="autoZero"/>
        <c:crossBetween val="midCat"/>
      </c:valAx>
      <c:valAx>
        <c:axId val="69005312"/>
        <c:scaling>
          <c:orientation val="minMax"/>
        </c:scaling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 anchor="ctr" anchorCtr="0"/>
              <a:lstStyle/>
              <a:p>
                <a:pPr>
                  <a:defRPr/>
                </a:pPr>
                <a:r>
                  <a:rPr lang="de-DE" sz="1800" b="1" i="0" baseline="0"/>
                  <a:t>Extinktion </a:t>
                </a:r>
                <a:r>
                  <a:rPr lang="de-DE" sz="1800" b="1" i="1" baseline="0"/>
                  <a:t>E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1.5808491418247531E-2"/>
              <c:y val="0.10461946567023954"/>
            </c:manualLayout>
          </c:layout>
        </c:title>
        <c:numFmt formatCode="#,##0.00" sourceLinked="0"/>
        <c:tickLblPos val="nextTo"/>
        <c:spPr>
          <a:ln w="6350">
            <a:solidFill>
              <a:sysClr val="windowText" lastClr="000000"/>
            </a:solidFill>
          </a:ln>
        </c:spPr>
        <c:crossAx val="67094400"/>
        <c:crosses val="autoZero"/>
        <c:crossBetween val="midCat"/>
      </c:valAx>
      <c:spPr>
        <a:noFill/>
      </c:spPr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</xdr:colOff>
      <xdr:row>0</xdr:row>
      <xdr:rowOff>74295</xdr:rowOff>
    </xdr:from>
    <xdr:to>
      <xdr:col>11</xdr:col>
      <xdr:colOff>158115</xdr:colOff>
      <xdr:row>20</xdr:row>
      <xdr:rowOff>121920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0.17319</cdr:x>
      <cdr:y>0.00494</cdr:y>
    </cdr:from>
    <cdr:to>
      <cdr:x>0.95047</cdr:x>
      <cdr:y>0.08426</cdr:y>
    </cdr:to>
    <cdr:sp macro="" textlink="">
      <cdr:nvSpPr>
        <cdr:cNvPr id="2" name="Textfeld 1"/>
        <cdr:cNvSpPr txBox="1"/>
      </cdr:nvSpPr>
      <cdr:spPr>
        <a:xfrm xmlns:a="http://schemas.openxmlformats.org/drawingml/2006/main" rot="10800000" flipV="1">
          <a:off x="952499" y="18304"/>
          <a:ext cx="4274820" cy="293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300" b="1"/>
            <a:t>Absorptionsspektrum </a:t>
          </a:r>
          <a:r>
            <a:rPr lang="de-DE" sz="1300" b="1">
              <a:latin typeface="+mn-lt"/>
              <a:ea typeface="+mn-ea"/>
              <a:cs typeface="+mn-cs"/>
            </a:rPr>
            <a:t>von</a:t>
          </a:r>
          <a:r>
            <a:rPr lang="de-DE" sz="1300" b="1" baseline="0">
              <a:latin typeface="+mn-lt"/>
              <a:ea typeface="+mn-ea"/>
              <a:cs typeface="+mn-cs"/>
            </a:rPr>
            <a:t> </a:t>
          </a:r>
          <a:r>
            <a:rPr lang="de-DE" sz="1300" b="1">
              <a:latin typeface="+mn-lt"/>
              <a:ea typeface="+mn-ea"/>
              <a:cs typeface="+mn-cs"/>
            </a:rPr>
            <a:t>Kristallviolett</a:t>
          </a:r>
          <a:r>
            <a:rPr lang="de-DE" sz="1300" b="1" baseline="0">
              <a:latin typeface="+mn-lt"/>
              <a:ea typeface="+mn-ea"/>
              <a:cs typeface="+mn-cs"/>
            </a:rPr>
            <a:t> mit </a:t>
          </a:r>
          <a:r>
            <a:rPr lang="el-GR" sz="1300" b="1" i="0" baseline="0"/>
            <a:t>β</a:t>
          </a:r>
          <a:r>
            <a:rPr lang="de-DE" sz="1300" b="1" baseline="0">
              <a:latin typeface="+mn-lt"/>
              <a:ea typeface="+mn-ea"/>
              <a:cs typeface="+mn-cs"/>
            </a:rPr>
            <a:t> = </a:t>
          </a:r>
          <a:r>
            <a:rPr lang="de-DE" sz="1300" b="1">
              <a:latin typeface="+mn-lt"/>
              <a:ea typeface="+mn-ea"/>
              <a:cs typeface="+mn-cs"/>
            </a:rPr>
            <a:t>2 mg/L</a:t>
          </a:r>
          <a:endParaRPr lang="de-DE" sz="1300" b="1"/>
        </a:p>
      </cdr:txBody>
    </cdr:sp>
  </cdr:relSizeAnchor>
  <cdr:relSizeAnchor xmlns:cdr="http://schemas.openxmlformats.org/drawingml/2006/chartDrawing">
    <cdr:from>
      <cdr:x>0.61225</cdr:x>
      <cdr:y>0.90031</cdr:y>
    </cdr:from>
    <cdr:to>
      <cdr:x>0.96571</cdr:x>
      <cdr:y>0.98139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367187" y="3335838"/>
          <a:ext cx="1943953" cy="300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400" b="1"/>
            <a:t>Wellenlänge </a:t>
          </a:r>
          <a:r>
            <a:rPr lang="el-GR" sz="1400" b="1" baseline="0">
              <a:latin typeface="+mn-lt"/>
              <a:ea typeface="+mn-ea"/>
              <a:cs typeface="+mn-cs"/>
            </a:rPr>
            <a:t>λ</a:t>
          </a:r>
          <a:r>
            <a:rPr lang="de-DE" sz="1400" b="1"/>
            <a:t> in nm</a:t>
          </a:r>
        </a:p>
      </cdr:txBody>
    </cdr:sp>
  </cdr:relSizeAnchor>
  <cdr:relSizeAnchor xmlns:cdr="http://schemas.openxmlformats.org/drawingml/2006/chartDrawing">
    <cdr:from>
      <cdr:x>0.01837</cdr:x>
      <cdr:y>0.02272</cdr:y>
    </cdr:from>
    <cdr:to>
      <cdr:x>0.0643</cdr:x>
      <cdr:y>0.29458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01030" y="84190"/>
          <a:ext cx="252603" cy="1007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de-DE" sz="1500" b="1"/>
            <a:t>A</a:t>
          </a:r>
          <a:r>
            <a:rPr lang="de-DE" sz="1500" b="1" baseline="0"/>
            <a:t>bsorption</a:t>
          </a:r>
          <a:endParaRPr lang="de-DE" sz="1500" b="1"/>
        </a:p>
      </cdr:txBody>
    </cdr:sp>
  </cdr:relSizeAnchor>
  <cdr:relSizeAnchor xmlns:cdr="http://schemas.openxmlformats.org/drawingml/2006/chartDrawing">
    <cdr:from>
      <cdr:x>0.01706</cdr:x>
      <cdr:y>0.31002</cdr:y>
    </cdr:from>
    <cdr:to>
      <cdr:x>0.14304</cdr:x>
      <cdr:y>0.46264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123825" y="1857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541020</xdr:colOff>
      <xdr:row>3</xdr:row>
      <xdr:rowOff>129540</xdr:rowOff>
    </xdr:from>
    <xdr:to>
      <xdr:col>11</xdr:col>
      <xdr:colOff>355600</xdr:colOff>
      <xdr:row>29</xdr:row>
      <xdr:rowOff>15240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e1" displayName="Tabelle1" ref="A1:D22" totalsRowShown="0">
  <autoFilter ref="A1:D22">
    <filterColumn colId="0"/>
    <filterColumn colId="1"/>
  </autoFilter>
  <tableColumns count="4">
    <tableColumn id="3" name="Wellenlänge" dataDxfId="2" dataCellStyle="Prozent"/>
    <tableColumn id="4" name="Extinktion" dataDxfId="0"/>
    <tableColumn id="1" name="Transmission" dataDxfId="1" dataCellStyle="Prozent"/>
    <tableColumn id="2" name="Absorption" dataDxfId="6" dataCellStyle="Prozent">
      <calculatedColumnFormula>1-Tabelle1[[#This Row],[Transmission]]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A1:C9" totalsRowShown="0">
  <autoFilter ref="A1:C9">
    <filterColumn colId="1"/>
    <filterColumn colId="2"/>
  </autoFilter>
  <tableColumns count="3">
    <tableColumn id="2" name="Konzentration" dataDxfId="5"/>
    <tableColumn id="1" name="c" dataDxfId="4"/>
    <tableColumn id="3" name="Extinktion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zoomScaleNormal="100" workbookViewId="0">
      <selection activeCell="B1" sqref="B1"/>
    </sheetView>
  </sheetViews>
  <sheetFormatPr baseColWidth="10" defaultRowHeight="14.4"/>
  <cols>
    <col min="1" max="1" width="13.6640625" style="8" customWidth="1"/>
    <col min="2" max="2" width="10.21875" customWidth="1"/>
    <col min="3" max="3" width="13.44140625" customWidth="1"/>
  </cols>
  <sheetData>
    <row r="1" spans="1:4">
      <c r="A1" s="3" t="s">
        <v>1</v>
      </c>
      <c r="B1" s="3" t="s">
        <v>3</v>
      </c>
      <c r="C1" t="s">
        <v>4</v>
      </c>
      <c r="D1" s="8" t="s">
        <v>0</v>
      </c>
    </row>
    <row r="2" spans="1:4">
      <c r="A2" s="3">
        <v>450</v>
      </c>
      <c r="B2" s="20">
        <v>1E-3</v>
      </c>
      <c r="C2" s="9">
        <f>10^-Tabelle1[[#This Row],[Extinktion]]</f>
        <v>0.99770006382255338</v>
      </c>
      <c r="D2" s="8">
        <f>1-Tabelle1[[#This Row],[Transmission]]</f>
        <v>2.2999361774466154E-3</v>
      </c>
    </row>
    <row r="3" spans="1:4">
      <c r="A3" s="4">
        <v>460</v>
      </c>
      <c r="B3" s="21">
        <v>2E-3</v>
      </c>
      <c r="C3" s="9">
        <f>10^-Tabelle1[[#This Row],[Extinktion]]</f>
        <v>0.99540541735152688</v>
      </c>
      <c r="D3" s="8">
        <f>1-Tabelle1[[#This Row],[Transmission]]</f>
        <v>4.5945826484731223E-3</v>
      </c>
    </row>
    <row r="4" spans="1:4">
      <c r="A4" s="3">
        <v>470</v>
      </c>
      <c r="B4" s="20">
        <v>3.0000000000000001E-3</v>
      </c>
      <c r="C4" s="9">
        <f>10^-Tabelle1[[#This Row],[Extinktion]]</f>
        <v>0.99311604842093371</v>
      </c>
      <c r="D4" s="8">
        <f>1-Tabelle1[[#This Row],[Transmission]]</f>
        <v>6.8839515790662942E-3</v>
      </c>
    </row>
    <row r="5" spans="1:4">
      <c r="A5" s="4">
        <v>480</v>
      </c>
      <c r="B5" s="21">
        <v>4.0000000000000001E-3</v>
      </c>
      <c r="C5" s="9">
        <f>10^-Tabelle1[[#This Row],[Extinktion]]</f>
        <v>0.99083194489276749</v>
      </c>
      <c r="D5" s="8">
        <f>1-Tabelle1[[#This Row],[Transmission]]</f>
        <v>9.1680551072325089E-3</v>
      </c>
    </row>
    <row r="6" spans="1:4">
      <c r="A6" s="3">
        <v>490</v>
      </c>
      <c r="B6" s="20">
        <v>5.0000000000000001E-3</v>
      </c>
      <c r="C6" s="9">
        <f>10^-Tabelle1[[#This Row],[Extinktion]]</f>
        <v>0.98855309465693875</v>
      </c>
      <c r="D6" s="8">
        <f>1-Tabelle1[[#This Row],[Transmission]]</f>
        <v>1.1446905343061253E-2</v>
      </c>
    </row>
    <row r="7" spans="1:4">
      <c r="A7" s="4">
        <v>500</v>
      </c>
      <c r="B7" s="21">
        <v>6.0000000000000001E-3</v>
      </c>
      <c r="C7" s="9">
        <f>10^-Tabelle1[[#This Row],[Extinktion]]</f>
        <v>0.98627948563121037</v>
      </c>
      <c r="D7" s="8">
        <f>1-Tabelle1[[#This Row],[Transmission]]</f>
        <v>1.3720514368789627E-2</v>
      </c>
    </row>
    <row r="8" spans="1:4">
      <c r="A8" s="3">
        <v>510</v>
      </c>
      <c r="B8" s="20">
        <v>7.0000000000000001E-3</v>
      </c>
      <c r="C8" s="9">
        <f>10^-Tabelle1[[#This Row],[Extinktion]]</f>
        <v>0.98401110576113382</v>
      </c>
      <c r="D8" s="8">
        <f>1-Tabelle1[[#This Row],[Transmission]]</f>
        <v>1.598889423886618E-2</v>
      </c>
    </row>
    <row r="9" spans="1:4">
      <c r="A9" s="4">
        <v>520</v>
      </c>
      <c r="B9" s="21">
        <v>8.0000000000000002E-3</v>
      </c>
      <c r="C9" s="9">
        <f>10^-Tabelle1[[#This Row],[Extinktion]]</f>
        <v>0.98174794301998447</v>
      </c>
      <c r="D9" s="8">
        <f>1-Tabelle1[[#This Row],[Transmission]]</f>
        <v>1.825205698001553E-2</v>
      </c>
    </row>
    <row r="10" spans="1:4">
      <c r="A10" s="3">
        <v>530</v>
      </c>
      <c r="B10" s="20">
        <v>8.9999999999999993E-3</v>
      </c>
      <c r="C10" s="9">
        <f>10^-Tabelle1[[#This Row],[Extinktion]]</f>
        <v>0.97948998540869892</v>
      </c>
      <c r="D10" s="8">
        <f>1-Tabelle1[[#This Row],[Transmission]]</f>
        <v>2.0510014591301085E-2</v>
      </c>
    </row>
    <row r="11" spans="1:4">
      <c r="A11" s="4">
        <v>540</v>
      </c>
      <c r="B11" s="21">
        <v>0.01</v>
      </c>
      <c r="C11" s="9">
        <f>10^-Tabelle1[[#This Row],[Extinktion]]</f>
        <v>0.97723722095581067</v>
      </c>
      <c r="D11" s="8">
        <f>1-Tabelle1[[#This Row],[Transmission]]</f>
        <v>2.276277904418933E-2</v>
      </c>
    </row>
    <row r="12" spans="1:4">
      <c r="A12" s="3">
        <v>550</v>
      </c>
      <c r="B12" s="20">
        <v>1.0999999999999999E-2</v>
      </c>
      <c r="C12" s="9">
        <f>10^-Tabelle1[[#This Row],[Extinktion]]</f>
        <v>0.97498963771738689</v>
      </c>
      <c r="D12" s="8">
        <f>1-Tabelle1[[#This Row],[Transmission]]</f>
        <v>2.5010362282613108E-2</v>
      </c>
    </row>
    <row r="13" spans="1:4">
      <c r="A13" s="4">
        <v>560</v>
      </c>
      <c r="B13" s="21">
        <v>1.2E-2</v>
      </c>
      <c r="C13" s="9">
        <f>10^-Tabelle1[[#This Row],[Extinktion]]</f>
        <v>0.9727472237769651</v>
      </c>
      <c r="D13" s="8">
        <f>1-Tabelle1[[#This Row],[Transmission]]</f>
        <v>2.7252776223034902E-2</v>
      </c>
    </row>
    <row r="14" spans="1:4">
      <c r="A14" s="3">
        <v>570</v>
      </c>
      <c r="B14" s="20">
        <v>1.2999999999999999E-2</v>
      </c>
      <c r="C14" s="9">
        <f>10^-Tabelle1[[#This Row],[Extinktion]]</f>
        <v>0.97050996724548977</v>
      </c>
      <c r="D14" s="8">
        <f>1-Tabelle1[[#This Row],[Transmission]]</f>
        <v>2.9490032754510231E-2</v>
      </c>
    </row>
    <row r="15" spans="1:4">
      <c r="A15" s="4">
        <v>580</v>
      </c>
      <c r="B15" s="21">
        <v>1.4E-2</v>
      </c>
      <c r="C15" s="9">
        <f>10^-Tabelle1[[#This Row],[Extinktion]]</f>
        <v>0.96827785626124918</v>
      </c>
      <c r="D15" s="8">
        <f>1-Tabelle1[[#This Row],[Transmission]]</f>
        <v>3.1722143738750819E-2</v>
      </c>
    </row>
    <row r="16" spans="1:4">
      <c r="A16" s="3">
        <v>590</v>
      </c>
      <c r="B16" s="20">
        <v>0.66600000000000004</v>
      </c>
      <c r="C16" s="9">
        <f>10^-Tabelle1[[#This Row],[Extinktion]]</f>
        <v>0.2157744409152666</v>
      </c>
      <c r="D16" s="8">
        <f>1-Tabelle1[[#This Row],[Transmission]]</f>
        <v>0.78422555908473335</v>
      </c>
    </row>
    <row r="17" spans="1:4">
      <c r="A17" s="4">
        <v>600</v>
      </c>
      <c r="B17" s="21"/>
      <c r="C17" s="9">
        <f>10^-Tabelle1[[#This Row],[Extinktion]]</f>
        <v>1</v>
      </c>
      <c r="D17" s="8">
        <f>1-Tabelle1[[#This Row],[Transmission]]</f>
        <v>0</v>
      </c>
    </row>
    <row r="18" spans="1:4">
      <c r="A18" s="3">
        <v>610</v>
      </c>
      <c r="B18" s="20">
        <v>0.5</v>
      </c>
      <c r="C18" s="9">
        <f>10^-Tabelle1[[#This Row],[Extinktion]]</f>
        <v>0.31622776601683794</v>
      </c>
      <c r="D18" s="8">
        <f>1-Tabelle1[[#This Row],[Transmission]]</f>
        <v>0.683772233983162</v>
      </c>
    </row>
    <row r="19" spans="1:4">
      <c r="A19" s="4">
        <v>620</v>
      </c>
      <c r="B19" s="21"/>
      <c r="C19" s="9">
        <f>10^-Tabelle1[[#This Row],[Extinktion]]</f>
        <v>1</v>
      </c>
      <c r="D19" s="8">
        <f>1-Tabelle1[[#This Row],[Transmission]]</f>
        <v>0</v>
      </c>
    </row>
    <row r="20" spans="1:4">
      <c r="A20" s="3">
        <v>630</v>
      </c>
      <c r="B20" s="20"/>
      <c r="C20" s="9">
        <f>10^-Tabelle1[[#This Row],[Extinktion]]</f>
        <v>1</v>
      </c>
      <c r="D20" s="8">
        <f>1-Tabelle1[[#This Row],[Transmission]]</f>
        <v>0</v>
      </c>
    </row>
    <row r="21" spans="1:4">
      <c r="A21" s="4">
        <v>640</v>
      </c>
      <c r="B21" s="21"/>
      <c r="C21" s="9">
        <f>10^-Tabelle1[[#This Row],[Extinktion]]</f>
        <v>1</v>
      </c>
      <c r="D21" s="8">
        <f>1-Tabelle1[[#This Row],[Transmission]]</f>
        <v>0</v>
      </c>
    </row>
    <row r="22" spans="1:4">
      <c r="A22" s="3">
        <v>650</v>
      </c>
      <c r="B22" s="20"/>
      <c r="C22" s="9">
        <f>10^-Tabelle1[[#This Row],[Extinktion]]</f>
        <v>1</v>
      </c>
      <c r="D22" s="8">
        <f>1-Tabelle1[[#This Row],[Transmission]]</f>
        <v>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zoomScale="75" zoomScaleNormal="75" workbookViewId="0">
      <selection activeCell="C21" sqref="C21"/>
    </sheetView>
  </sheetViews>
  <sheetFormatPr baseColWidth="10" defaultRowHeight="14.4"/>
  <cols>
    <col min="1" max="1" width="16.33203125" customWidth="1"/>
    <col min="2" max="2" width="11.109375" style="17" customWidth="1"/>
    <col min="3" max="3" width="13" customWidth="1"/>
  </cols>
  <sheetData>
    <row r="1" spans="1:3">
      <c r="A1" s="2" t="s">
        <v>2</v>
      </c>
      <c r="B1" s="13" t="s">
        <v>6</v>
      </c>
      <c r="C1" s="1" t="s">
        <v>3</v>
      </c>
    </row>
    <row r="2" spans="1:3">
      <c r="A2" s="12" t="s">
        <v>5</v>
      </c>
      <c r="B2" s="14" t="s">
        <v>7</v>
      </c>
      <c r="C2" s="6"/>
    </row>
    <row r="3" spans="1:3">
      <c r="A3" s="12">
        <f>0.001*B3*$C$13</f>
        <v>0</v>
      </c>
      <c r="B3" s="15">
        <v>0</v>
      </c>
      <c r="C3" s="1">
        <v>0</v>
      </c>
    </row>
    <row r="4" spans="1:3">
      <c r="A4" s="12">
        <f>0.001*B4*$C$13</f>
        <v>2.04</v>
      </c>
      <c r="B4" s="15">
        <v>5</v>
      </c>
      <c r="C4" s="1">
        <v>0.45839999999999997</v>
      </c>
    </row>
    <row r="5" spans="1:3">
      <c r="A5" s="12">
        <f>0.001*B5*$C$13</f>
        <v>4.08</v>
      </c>
      <c r="B5" s="15">
        <v>10</v>
      </c>
      <c r="C5" s="7">
        <v>1.0129999999999999</v>
      </c>
    </row>
    <row r="6" spans="1:3">
      <c r="A6" s="12">
        <f>0.001*B6*$C$13</f>
        <v>8.16</v>
      </c>
      <c r="B6" s="15">
        <v>20</v>
      </c>
      <c r="C6" s="5">
        <v>2.0449999999999999</v>
      </c>
    </row>
    <row r="7" spans="1:3">
      <c r="A7" s="12"/>
      <c r="B7" s="14"/>
      <c r="C7" s="5"/>
    </row>
    <row r="8" spans="1:3">
      <c r="A8" s="12"/>
      <c r="B8" s="14"/>
      <c r="C8" s="6"/>
    </row>
    <row r="9" spans="1:3">
      <c r="A9" s="12"/>
      <c r="B9" s="14"/>
      <c r="C9" s="5"/>
    </row>
    <row r="10" spans="1:3">
      <c r="A10" s="1"/>
      <c r="B10" s="16"/>
      <c r="C10" s="3"/>
    </row>
    <row r="11" spans="1:3">
      <c r="A11" s="1"/>
      <c r="B11" s="16"/>
      <c r="C11" s="3"/>
    </row>
    <row r="12" spans="1:3">
      <c r="A12" s="1"/>
      <c r="B12" s="16"/>
      <c r="C12" s="3"/>
    </row>
    <row r="13" spans="1:3">
      <c r="B13" s="11" t="s">
        <v>9</v>
      </c>
      <c r="C13" s="10">
        <v>408</v>
      </c>
    </row>
    <row r="14" spans="1:3">
      <c r="A14" s="1"/>
      <c r="B14" s="16"/>
      <c r="C14" s="3"/>
    </row>
    <row r="15" spans="1:3">
      <c r="B15" s="18" t="s">
        <v>8</v>
      </c>
      <c r="C15" s="19">
        <f>SLOPE(C3:C6,B3:B6)</f>
        <v>0.10310171428571428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Absorptionsspektrum</vt:lpstr>
      <vt:lpstr>Extinktion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Detlef</cp:lastModifiedBy>
  <dcterms:created xsi:type="dcterms:W3CDTF">2012-03-03T19:34:56Z</dcterms:created>
  <dcterms:modified xsi:type="dcterms:W3CDTF">2018-09-18T11:11:22Z</dcterms:modified>
</cp:coreProperties>
</file>